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105" windowWidth="18195" windowHeight="7230"/>
  </bookViews>
  <sheets>
    <sheet name="BG - SEP 2015" sheetId="1" r:id="rId1"/>
    <sheet name="ER - SEP 2015" sheetId="2" r:id="rId2"/>
  </sheets>
  <definedNames>
    <definedName name="_xlnm.Print_Area" localSheetId="0">'BG - SEP 2015'!$B$2:$H$55</definedName>
    <definedName name="_xlnm.Print_Area" localSheetId="1">'ER - SEP 2015'!$B$2:$E$66</definedName>
  </definedNames>
  <calcPr calcId="145621"/>
</workbook>
</file>

<file path=xl/calcChain.xml><?xml version="1.0" encoding="utf-8"?>
<calcChain xmlns="http://schemas.openxmlformats.org/spreadsheetml/2006/main">
  <c r="D27" i="1" l="1"/>
  <c r="E38" i="2" l="1"/>
  <c r="E31" i="2"/>
  <c r="E19" i="2"/>
  <c r="E8" i="2"/>
  <c r="E29" i="2" l="1"/>
  <c r="E36" i="2" s="1"/>
  <c r="E42" i="2" s="1"/>
  <c r="E48" i="2" s="1"/>
  <c r="E52" i="2" s="1"/>
  <c r="H39" i="1"/>
  <c r="H32" i="1"/>
  <c r="H21" i="1"/>
  <c r="H14" i="1"/>
  <c r="D39" i="1"/>
  <c r="D20" i="1"/>
  <c r="D13" i="1"/>
  <c r="H23" i="1" l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<sst xmlns="http://schemas.openxmlformats.org/spreadsheetml/2006/main" count="103" uniqueCount="94">
  <si>
    <t>BANCO DE AMERICA CENTRAL, S.A.</t>
  </si>
  <si>
    <t>Balance General</t>
  </si>
  <si>
    <t>Al 30 de septiembre de 2015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</si>
  <si>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</si>
  <si>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</si>
  <si>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</si>
  <si>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</si>
  <si>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</si>
  <si>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</si>
  <si>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</si>
  <si>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</si>
  <si>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</si>
  <si>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</si>
  <si>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</si>
  <si>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</si>
  <si>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</si>
  <si>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</si>
  <si>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</si>
  <si>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</si>
  <si>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</si>
  <si>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</si>
  <si>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</si>
  <si>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</si>
  <si>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</si>
  <si>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</si>
  <si>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</si>
  <si>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</si>
  <si>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</si>
  <si>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</si>
  <si>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</si>
  <si>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</si>
  <si>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</si>
  <si>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</si>
  <si>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</si>
  <si>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</si>
  <si>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</si>
  <si>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</si>
  <si>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</si>
  <si>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</si>
  <si>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</si>
  <si>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</si>
  <si>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</si>
  <si>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</si>
  <si>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</si>
  <si>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</si>
  <si>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</si>
  <si>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</si>
  <si>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</si>
  <si>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</si>
  <si>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</si>
  <si>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</si>
  <si>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</si>
  <si>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</si>
  <si>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</si>
  <si>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Ernesto Cardenal Debayle</t>
  </si>
  <si>
    <t>Representante Legal</t>
  </si>
  <si>
    <t>Gerardo Armando Ruiz Munguía</t>
  </si>
  <si>
    <t>Gerente General</t>
  </si>
  <si>
    <t>Jose Roberto Ramirez Velasco</t>
  </si>
  <si>
    <t>Contador General</t>
  </si>
  <si>
    <t>Estado de Resultados</t>
  </si>
  <si>
    <t>Del 1 de enero al 30 de septiembre de 2015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</si>
  <si>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</si>
  <si>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</si>
  <si>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</si>
  <si>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</si>
  <si>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títulos valores</t>
  </si>
  <si>
    <t xml:space="preserve">    Reportos y operaciones bursátiles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</si>
  <si>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</si>
  <si>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</si>
  <si>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</si>
  <si>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</si>
  <si>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</si>
  <si>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</si>
  <si>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</si>
  <si>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</si>
  <si>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</si>
  <si>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</si>
  <si>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</si>
  <si>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</si>
  <si>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</si>
  <si>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</si>
  <si>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</si>
  <si>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</si>
  <si>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</si>
  <si>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</si>
  <si>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</si>
  <si>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</si>
  <si>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</si>
  <si>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>Utilidad antes de impuesto y reservas</t>
  </si>
  <si>
    <t>Reserva legal</t>
  </si>
  <si>
    <t xml:space="preserve">Utilidad antes de impuesto </t>
  </si>
  <si>
    <t>Impuestos  sobre la Renta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</si>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</sst>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0"/>
      <color theme="1"/>
      <name val="Bookman Old Style"/>
      <family val="2"/>
    </font>
    <font>
      <b/>
      <sz val="10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1"/>
      <color theme="1"/>
      <name val="Bookman Old Styl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abSelected="1" topLeftCell="A29" zoomScaleNormal="100" workbookViewId="0">
      <selection activeCell="H37" sqref="H37"/>
    </sheetView>
  </sheetViews>
  <sheetFormatPr baseColWidth="10" defaultRowHeight="15" x14ac:dyDescent="0.3"/>
  <cols>
    <col min="1" max="1" width="2.625" style="1" customWidth="1"/>
    <col min="2" max="2" width="45.625" style="1" customWidth="1"/>
    <col min="3" max="3" width="2.625" style="1" customWidth="1"/>
    <col min="4" max="4" width="18.625" style="1" customWidth="1"/>
    <col min="5" max="5" width="4.625" style="1" customWidth="1"/>
    <col min="6" max="6" width="45.625" style="1" customWidth="1"/>
    <col min="7" max="7" width="2.625" style="1" customWidth="1"/>
    <col min="8" max="8" width="18.625" style="1" customWidth="1"/>
    <col min="9" max="16384" width="11" style="1"/>
  </cols>
  <sheetData>
    <row r="2" spans="2:8" ht="15.75" x14ac:dyDescent="0.3">
      <c r="B2" s="15" t="s">
        <v>0</v>
      </c>
      <c r="C2" s="15"/>
      <c r="D2" s="15"/>
      <c r="E2" s="15"/>
      <c r="F2" s="15"/>
      <c r="G2" s="15"/>
      <c r="H2" s="15"/>
    </row>
    <row r="3" spans="2:8" ht="15.75" x14ac:dyDescent="0.3">
      <c r="B3" s="15" t="s">
        <v>1</v>
      </c>
      <c r="C3" s="15"/>
      <c r="D3" s="15"/>
      <c r="E3" s="15"/>
      <c r="F3" s="15"/>
      <c r="G3" s="15"/>
      <c r="H3" s="15"/>
    </row>
    <row r="4" spans="2:8" ht="15.75" x14ac:dyDescent="0.3">
      <c r="B4" s="15" t="s">
        <v>2</v>
      </c>
      <c r="C4" s="15"/>
      <c r="D4" s="15"/>
      <c r="E4" s="15"/>
      <c r="F4" s="15"/>
      <c r="G4" s="15"/>
      <c r="H4" s="15"/>
    </row>
    <row r="5" spans="2:8" ht="15.75" x14ac:dyDescent="0.3">
      <c r="B5" s="15" t="s">
        <v>3</v>
      </c>
      <c r="C5" s="15"/>
      <c r="D5" s="15"/>
      <c r="E5" s="15"/>
      <c r="F5" s="15"/>
      <c r="G5" s="15"/>
      <c r="H5" s="15"/>
    </row>
    <row r="7" spans="2:8" x14ac:dyDescent="0.3">
      <c r="B7" s="16" t="s">
        <v>4</v>
      </c>
      <c r="C7" s="16"/>
      <c r="D7" s="16"/>
      <c r="E7" s="2"/>
      <c r="F7" s="16" t="s">
        <v>5</v>
      </c>
      <c r="G7" s="16"/>
      <c r="H7" s="16"/>
    </row>
    <row r="8" spans="2:8" x14ac:dyDescent="0.3">
      <c r="D8" s="5"/>
      <c r="H8" s="5"/>
    </row>
    <row r="9" spans="2:8" x14ac:dyDescent="0.3">
      <c r="B9" s="3" t="s">
        <v>6</v>
      </c>
      <c r="D9" s="5"/>
      <c r="F9" s="3" t="s">
        <v>27</v>
      </c>
      <c r="H9" s="5"/>
    </row>
    <row r="10" spans="2:8" x14ac:dyDescent="0.3">
      <c r="B10" s="4" t="s">
        <v>7</v>
      </c>
      <c r="D10" s="5">
        <v>425715951.58999997</v>
      </c>
      <c r="F10" s="4" t="s">
        <v>28</v>
      </c>
      <c r="H10" s="5">
        <v>1255529860.71</v>
      </c>
    </row>
    <row r="11" spans="2:8" x14ac:dyDescent="0.3">
      <c r="B11" s="4" t="s">
        <v>8</v>
      </c>
      <c r="D11" s="5">
        <v>63793747.07</v>
      </c>
      <c r="F11" s="4" t="s">
        <v>29</v>
      </c>
      <c r="H11" s="5">
        <v>168692745.88</v>
      </c>
    </row>
    <row r="12" spans="2:8" x14ac:dyDescent="0.3">
      <c r="B12" s="4" t="s">
        <v>9</v>
      </c>
      <c r="D12" s="5">
        <v>1296899629.4000001</v>
      </c>
      <c r="F12" s="4" t="s">
        <v>30</v>
      </c>
      <c r="H12" s="5">
        <v>10838466.08</v>
      </c>
    </row>
    <row r="13" spans="2:8" x14ac:dyDescent="0.3">
      <c r="B13" s="3" t="s">
        <v>10</v>
      </c>
      <c r="D13" s="6">
        <f>SUM(D10:D12)</f>
        <v>1786409328.0599999</v>
      </c>
      <c r="F13" s="4" t="s">
        <v>31</v>
      </c>
      <c r="H13" s="5">
        <v>156024233.84</v>
      </c>
    </row>
    <row r="14" spans="2:8" x14ac:dyDescent="0.3">
      <c r="B14" s="4"/>
      <c r="D14" s="5"/>
      <c r="F14" s="3" t="s">
        <v>32</v>
      </c>
      <c r="H14" s="6">
        <f>SUM(H10:H13)</f>
        <v>1591085306.51</v>
      </c>
    </row>
    <row r="15" spans="2:8" x14ac:dyDescent="0.3">
      <c r="B15" s="3" t="s">
        <v>11</v>
      </c>
      <c r="D15" s="5"/>
      <c r="F15" s="4"/>
      <c r="H15" s="5"/>
    </row>
    <row r="16" spans="2:8" x14ac:dyDescent="0.3">
      <c r="B16" s="4" t="s">
        <v>12</v>
      </c>
      <c r="D16" s="5">
        <v>2538272.7700000005</v>
      </c>
      <c r="F16" s="3" t="s">
        <v>33</v>
      </c>
      <c r="H16" s="5"/>
    </row>
    <row r="17" spans="2:8" x14ac:dyDescent="0.3">
      <c r="B17" s="4" t="s">
        <v>13</v>
      </c>
      <c r="D17" s="5">
        <v>241609.9</v>
      </c>
      <c r="F17" s="4" t="s">
        <v>34</v>
      </c>
      <c r="H17" s="5">
        <v>18487737.279999971</v>
      </c>
    </row>
    <row r="18" spans="2:8" x14ac:dyDescent="0.3">
      <c r="B18" s="4" t="s">
        <v>14</v>
      </c>
      <c r="D18" s="5">
        <v>11120131.210000001</v>
      </c>
      <c r="F18" s="4" t="s">
        <v>35</v>
      </c>
      <c r="H18" s="5">
        <v>1672589.06</v>
      </c>
    </row>
    <row r="19" spans="2:8" x14ac:dyDescent="0.3">
      <c r="B19" s="4" t="s">
        <v>15</v>
      </c>
      <c r="D19" s="5">
        <v>6728550.71</v>
      </c>
      <c r="F19" s="4" t="s">
        <v>36</v>
      </c>
      <c r="H19" s="5">
        <v>1798668.26</v>
      </c>
    </row>
    <row r="20" spans="2:8" x14ac:dyDescent="0.3">
      <c r="B20" s="3" t="s">
        <v>16</v>
      </c>
      <c r="D20" s="6">
        <f>SUM(D16:D19)</f>
        <v>20628564.59</v>
      </c>
      <c r="F20" s="4" t="s">
        <v>37</v>
      </c>
      <c r="H20" s="5">
        <v>6827424.8700000001</v>
      </c>
    </row>
    <row r="21" spans="2:8" x14ac:dyDescent="0.3">
      <c r="B21" s="4"/>
      <c r="D21" s="5"/>
      <c r="F21" s="3" t="s">
        <v>38</v>
      </c>
      <c r="H21" s="6">
        <f>SUM(H17:H20)</f>
        <v>28786419.469999973</v>
      </c>
    </row>
    <row r="22" spans="2:8" x14ac:dyDescent="0.3">
      <c r="B22" s="4"/>
      <c r="D22" s="5"/>
      <c r="F22" s="4"/>
      <c r="H22" s="5"/>
    </row>
    <row r="23" spans="2:8" x14ac:dyDescent="0.3">
      <c r="D23" s="5"/>
      <c r="F23" s="3" t="s">
        <v>39</v>
      </c>
      <c r="H23" s="8">
        <f>H21+H14</f>
        <v>1619871725.98</v>
      </c>
    </row>
    <row r="24" spans="2:8" x14ac:dyDescent="0.3">
      <c r="B24" s="3" t="s">
        <v>17</v>
      </c>
      <c r="D24" s="5"/>
      <c r="F24" s="4"/>
      <c r="H24" s="5"/>
    </row>
    <row r="25" spans="2:8" x14ac:dyDescent="0.3">
      <c r="B25" s="4" t="s">
        <v>18</v>
      </c>
      <c r="D25" s="5">
        <v>13746001.17</v>
      </c>
      <c r="F25" s="3" t="s">
        <v>40</v>
      </c>
      <c r="H25" s="5"/>
    </row>
    <row r="26" spans="2:8" x14ac:dyDescent="0.3">
      <c r="B26" s="4" t="s">
        <v>19</v>
      </c>
      <c r="D26" s="5">
        <v>2830815.86</v>
      </c>
      <c r="F26" s="4" t="s">
        <v>41</v>
      </c>
      <c r="H26" s="5">
        <v>139000428</v>
      </c>
    </row>
    <row r="27" spans="2:8" x14ac:dyDescent="0.3">
      <c r="B27" s="3" t="s">
        <v>20</v>
      </c>
      <c r="D27" s="6">
        <f>SUM(D25:D26)</f>
        <v>16576817.029999999</v>
      </c>
      <c r="F27" s="4" t="s">
        <v>42</v>
      </c>
      <c r="H27" s="5">
        <v>22652590.600000001</v>
      </c>
    </row>
    <row r="28" spans="2:8" x14ac:dyDescent="0.3">
      <c r="B28" s="4"/>
      <c r="D28" s="5"/>
      <c r="F28" s="4" t="s">
        <v>43</v>
      </c>
      <c r="H28" s="5">
        <v>13574612.68</v>
      </c>
    </row>
    <row r="29" spans="2:8" x14ac:dyDescent="0.3">
      <c r="B29" s="4"/>
      <c r="D29" s="5"/>
      <c r="F29" s="4" t="s">
        <v>44</v>
      </c>
      <c r="H29" s="5">
        <v>17203891.43</v>
      </c>
    </row>
    <row r="30" spans="2:8" x14ac:dyDescent="0.3">
      <c r="B30" s="4"/>
      <c r="D30" s="5"/>
      <c r="F30" s="4" t="s">
        <v>45</v>
      </c>
      <c r="H30" s="5">
        <v>11073826.720000001</v>
      </c>
    </row>
    <row r="31" spans="2:8" x14ac:dyDescent="0.3">
      <c r="B31" s="4"/>
      <c r="D31" s="5"/>
      <c r="F31" s="4" t="s">
        <v>46</v>
      </c>
      <c r="H31" s="5">
        <v>90266.37</v>
      </c>
    </row>
    <row r="32" spans="2:8" x14ac:dyDescent="0.3">
      <c r="B32" s="4"/>
      <c r="D32" s="5"/>
      <c r="F32" s="3" t="s">
        <v>47</v>
      </c>
      <c r="H32" s="6">
        <f>SUM(H26:H31)</f>
        <v>203595615.80000001</v>
      </c>
    </row>
    <row r="33" spans="2:8" x14ac:dyDescent="0.3">
      <c r="B33" s="4"/>
      <c r="D33" s="5"/>
      <c r="F33" s="4"/>
      <c r="H33" s="5"/>
    </row>
    <row r="34" spans="2:8" ht="15.75" thickBot="1" x14ac:dyDescent="0.35">
      <c r="B34" s="3" t="s">
        <v>21</v>
      </c>
      <c r="D34" s="7">
        <f>D13+D20+D27</f>
        <v>1823614709.6799998</v>
      </c>
      <c r="F34" s="3" t="s">
        <v>48</v>
      </c>
      <c r="H34" s="7">
        <f>H32+H23</f>
        <v>1823467341.78</v>
      </c>
    </row>
    <row r="35" spans="2:8" ht="15.75" thickTop="1" x14ac:dyDescent="0.3">
      <c r="B35" s="4"/>
      <c r="D35" s="5"/>
      <c r="F35" s="4"/>
      <c r="H35" s="5"/>
    </row>
    <row r="36" spans="2:8" x14ac:dyDescent="0.3">
      <c r="B36" s="3" t="s">
        <v>22</v>
      </c>
      <c r="D36" s="5"/>
      <c r="F36" s="3" t="s">
        <v>49</v>
      </c>
      <c r="H36" s="5"/>
    </row>
    <row r="37" spans="2:8" x14ac:dyDescent="0.3">
      <c r="B37" s="4" t="s">
        <v>23</v>
      </c>
      <c r="D37" s="5">
        <v>3297071.5</v>
      </c>
      <c r="F37" s="4" t="s">
        <v>50</v>
      </c>
      <c r="H37" s="5">
        <v>2644522.7200000002</v>
      </c>
    </row>
    <row r="38" spans="2:8" x14ac:dyDescent="0.3">
      <c r="B38" s="4" t="s">
        <v>24</v>
      </c>
      <c r="D38" s="5">
        <v>44355165.460000001</v>
      </c>
      <c r="F38" s="4" t="s">
        <v>51</v>
      </c>
      <c r="H38" s="5">
        <v>45155082.140000001</v>
      </c>
    </row>
    <row r="39" spans="2:8" x14ac:dyDescent="0.3">
      <c r="B39" s="3" t="s">
        <v>25</v>
      </c>
      <c r="D39" s="6">
        <f>SUM(D37:D38)</f>
        <v>47652236.960000001</v>
      </c>
      <c r="F39" s="3" t="s">
        <v>52</v>
      </c>
      <c r="H39" s="6">
        <f>SUM(H37:H38)</f>
        <v>47799604.859999999</v>
      </c>
    </row>
    <row r="40" spans="2:8" x14ac:dyDescent="0.3">
      <c r="B40" s="4"/>
      <c r="D40" s="5"/>
      <c r="F40" s="4"/>
      <c r="H40" s="5"/>
    </row>
    <row r="41" spans="2:8" ht="15.75" thickBot="1" x14ac:dyDescent="0.35">
      <c r="B41" s="3" t="s">
        <v>26</v>
      </c>
      <c r="D41" s="7">
        <f>D39+D34</f>
        <v>1871266946.6399999</v>
      </c>
      <c r="F41" s="3" t="s">
        <v>53</v>
      </c>
      <c r="H41" s="7">
        <f>H39+H34</f>
        <v>1871266946.6399999</v>
      </c>
    </row>
    <row r="42" spans="2:8" ht="15.75" thickTop="1" x14ac:dyDescent="0.3"/>
    <row r="49" spans="2:8" x14ac:dyDescent="0.3">
      <c r="B49" s="17" t="s">
        <v>54</v>
      </c>
      <c r="C49" s="17"/>
      <c r="D49" s="17"/>
      <c r="F49" s="17" t="s">
        <v>56</v>
      </c>
      <c r="G49" s="17"/>
      <c r="H49" s="17"/>
    </row>
    <row r="50" spans="2:8" x14ac:dyDescent="0.3">
      <c r="B50" s="14" t="s">
        <v>55</v>
      </c>
      <c r="C50" s="14"/>
      <c r="D50" s="14"/>
      <c r="F50" s="14" t="s">
        <v>57</v>
      </c>
      <c r="G50" s="14"/>
      <c r="H50" s="14"/>
    </row>
    <row r="54" spans="2:8" x14ac:dyDescent="0.3">
      <c r="B54" s="17" t="s">
        <v>58</v>
      </c>
      <c r="C54" s="17"/>
      <c r="D54" s="17"/>
      <c r="E54" s="17"/>
      <c r="F54" s="17"/>
      <c r="G54" s="17"/>
      <c r="H54" s="17"/>
    </row>
    <row r="55" spans="2:8" x14ac:dyDescent="0.3">
      <c r="B55" s="14" t="s">
        <v>59</v>
      </c>
      <c r="C55" s="14"/>
      <c r="D55" s="14"/>
      <c r="E55" s="14"/>
      <c r="F55" s="14"/>
      <c r="G55" s="14"/>
      <c r="H55" s="14"/>
    </row>
  </sheetData>
  <mergeCells count="12">
    <mergeCell ref="B55:H55"/>
    <mergeCell ref="B2:H2"/>
    <mergeCell ref="B3:H3"/>
    <mergeCell ref="B4:H4"/>
    <mergeCell ref="B5:H5"/>
    <mergeCell ref="B7:D7"/>
    <mergeCell ref="F7:H7"/>
    <mergeCell ref="B49:D49"/>
    <mergeCell ref="B50:D50"/>
    <mergeCell ref="F49:H49"/>
    <mergeCell ref="F50:H50"/>
    <mergeCell ref="B54:H54"/>
  </mergeCells>
  <printOptions horizontalCentered="1"/>
  <pageMargins left="0.43" right="0.44" top="0.39" bottom="0.45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6"/>
  <sheetViews>
    <sheetView zoomScaleNormal="100" workbookViewId="0">
      <selection activeCell="G49" sqref="G49"/>
    </sheetView>
  </sheetViews>
  <sheetFormatPr baseColWidth="10" defaultRowHeight="15" x14ac:dyDescent="0.3"/>
  <cols>
    <col min="1" max="1" width="2.625" style="1" customWidth="1"/>
    <col min="2" max="2" width="42.625" style="1" customWidth="1"/>
    <col min="3" max="3" width="20.625" style="1" customWidth="1"/>
    <col min="4" max="4" width="2.625" style="1" customWidth="1"/>
    <col min="5" max="5" width="20.625" style="1" customWidth="1"/>
    <col min="6" max="6" width="11" style="1"/>
    <col min="7" max="7" width="13.375" style="1" bestFit="1" customWidth="1"/>
    <col min="8" max="16384" width="11" style="1"/>
  </cols>
  <sheetData>
    <row r="2" spans="2:5" ht="15.75" x14ac:dyDescent="0.3">
      <c r="B2" s="15" t="s">
        <v>0</v>
      </c>
      <c r="C2" s="15"/>
      <c r="D2" s="15"/>
      <c r="E2" s="15"/>
    </row>
    <row r="3" spans="2:5" ht="15.75" x14ac:dyDescent="0.3">
      <c r="B3" s="15" t="s">
        <v>60</v>
      </c>
      <c r="C3" s="15"/>
      <c r="D3" s="15"/>
      <c r="E3" s="15"/>
    </row>
    <row r="4" spans="2:5" ht="15.75" x14ac:dyDescent="0.3">
      <c r="B4" s="15" t="s">
        <v>61</v>
      </c>
      <c r="C4" s="15"/>
      <c r="D4" s="15"/>
      <c r="E4" s="15"/>
    </row>
    <row r="5" spans="2:5" ht="15.75" x14ac:dyDescent="0.3">
      <c r="B5" s="15" t="s">
        <v>3</v>
      </c>
      <c r="C5" s="15"/>
      <c r="D5" s="15"/>
      <c r="E5" s="15"/>
    </row>
    <row r="8" spans="2:5" x14ac:dyDescent="0.3">
      <c r="B8" s="11" t="s">
        <v>62</v>
      </c>
      <c r="E8" s="12">
        <f>SUM(E9:E16)</f>
        <v>116019647.61</v>
      </c>
    </row>
    <row r="9" spans="2:5" x14ac:dyDescent="0.3">
      <c r="B9" s="4" t="s">
        <v>63</v>
      </c>
      <c r="E9" s="5">
        <v>99898618.359999999</v>
      </c>
    </row>
    <row r="10" spans="2:5" x14ac:dyDescent="0.3">
      <c r="B10" s="4" t="s">
        <v>64</v>
      </c>
      <c r="E10" s="5">
        <v>8324752.25</v>
      </c>
    </row>
    <row r="11" spans="2:5" x14ac:dyDescent="0.3">
      <c r="B11" s="4" t="s">
        <v>65</v>
      </c>
      <c r="E11" s="5">
        <v>986078.14</v>
      </c>
    </row>
    <row r="12" spans="2:5" hidden="1" x14ac:dyDescent="0.3">
      <c r="B12" s="4" t="s">
        <v>66</v>
      </c>
      <c r="E12" s="5">
        <v>0</v>
      </c>
    </row>
    <row r="13" spans="2:5" x14ac:dyDescent="0.3">
      <c r="B13" s="4" t="s">
        <v>67</v>
      </c>
      <c r="E13" s="5">
        <v>1568.35</v>
      </c>
    </row>
    <row r="14" spans="2:5" x14ac:dyDescent="0.3">
      <c r="B14" s="4" t="s">
        <v>68</v>
      </c>
      <c r="E14" s="5">
        <v>86438.33</v>
      </c>
    </row>
    <row r="15" spans="2:5" x14ac:dyDescent="0.3">
      <c r="B15" s="4" t="s">
        <v>69</v>
      </c>
      <c r="E15" s="5">
        <v>1584247.92</v>
      </c>
    </row>
    <row r="16" spans="2:5" x14ac:dyDescent="0.3">
      <c r="B16" s="4" t="s">
        <v>70</v>
      </c>
      <c r="E16" s="5">
        <v>5137944.26</v>
      </c>
    </row>
    <row r="17" spans="2:7" x14ac:dyDescent="0.3">
      <c r="B17" s="4"/>
      <c r="E17" s="5"/>
    </row>
    <row r="18" spans="2:7" x14ac:dyDescent="0.3">
      <c r="B18" s="3" t="s">
        <v>71</v>
      </c>
      <c r="E18" s="5"/>
    </row>
    <row r="19" spans="2:7" x14ac:dyDescent="0.3">
      <c r="B19" s="3" t="s">
        <v>72</v>
      </c>
      <c r="E19" s="12">
        <f>SUM(E20:E25)</f>
        <v>28292097.719999999</v>
      </c>
    </row>
    <row r="20" spans="2:7" x14ac:dyDescent="0.3">
      <c r="B20" s="4" t="s">
        <v>73</v>
      </c>
      <c r="E20" s="5">
        <v>18346200.190000001</v>
      </c>
    </row>
    <row r="21" spans="2:7" x14ac:dyDescent="0.3">
      <c r="B21" s="4" t="s">
        <v>74</v>
      </c>
      <c r="E21" s="5">
        <v>3322437.61</v>
      </c>
    </row>
    <row r="22" spans="2:7" x14ac:dyDescent="0.3">
      <c r="B22" s="4" t="s">
        <v>75</v>
      </c>
      <c r="E22" s="5">
        <v>5658417.0700000003</v>
      </c>
    </row>
    <row r="23" spans="2:7" hidden="1" x14ac:dyDescent="0.3">
      <c r="B23" s="4" t="s">
        <v>76</v>
      </c>
      <c r="E23" s="5">
        <v>0</v>
      </c>
    </row>
    <row r="24" spans="2:7" x14ac:dyDescent="0.3">
      <c r="B24" s="4" t="s">
        <v>77</v>
      </c>
      <c r="E24" s="5">
        <v>372864.7</v>
      </c>
    </row>
    <row r="25" spans="2:7" x14ac:dyDescent="0.3">
      <c r="B25" s="4" t="s">
        <v>78</v>
      </c>
      <c r="E25" s="5">
        <v>592178.15</v>
      </c>
    </row>
    <row r="26" spans="2:7" x14ac:dyDescent="0.3">
      <c r="B26" s="4"/>
      <c r="E26" s="5"/>
    </row>
    <row r="27" spans="2:7" x14ac:dyDescent="0.3">
      <c r="B27" s="4" t="s">
        <v>79</v>
      </c>
      <c r="E27" s="5">
        <v>24617034.43</v>
      </c>
    </row>
    <row r="28" spans="2:7" x14ac:dyDescent="0.3">
      <c r="B28" s="4"/>
      <c r="E28" s="13"/>
    </row>
    <row r="29" spans="2:7" x14ac:dyDescent="0.3">
      <c r="B29" s="3" t="s">
        <v>80</v>
      </c>
      <c r="E29" s="8">
        <f>+E8-E19-E27</f>
        <v>63110515.460000001</v>
      </c>
      <c r="G29" s="5"/>
    </row>
    <row r="30" spans="2:7" x14ac:dyDescent="0.3">
      <c r="B30" s="4"/>
      <c r="E30" s="5"/>
    </row>
    <row r="31" spans="2:7" x14ac:dyDescent="0.3">
      <c r="B31" s="3" t="s">
        <v>81</v>
      </c>
      <c r="E31" s="12">
        <f>SUM(E32:E34)</f>
        <v>40358063.960000001</v>
      </c>
    </row>
    <row r="32" spans="2:7" x14ac:dyDescent="0.3">
      <c r="B32" s="4" t="s">
        <v>82</v>
      </c>
      <c r="E32" s="5">
        <v>21140525.149999999</v>
      </c>
    </row>
    <row r="33" spans="2:7" x14ac:dyDescent="0.3">
      <c r="B33" s="4" t="s">
        <v>83</v>
      </c>
      <c r="E33" s="5">
        <v>16967777.66</v>
      </c>
    </row>
    <row r="34" spans="2:7" x14ac:dyDescent="0.3">
      <c r="B34" s="4" t="s">
        <v>84</v>
      </c>
      <c r="E34" s="5">
        <v>2249761.15</v>
      </c>
    </row>
    <row r="35" spans="2:7" x14ac:dyDescent="0.3">
      <c r="B35" s="4"/>
      <c r="E35" s="13"/>
    </row>
    <row r="36" spans="2:7" x14ac:dyDescent="0.3">
      <c r="B36" s="3" t="s">
        <v>85</v>
      </c>
      <c r="E36" s="8">
        <f>+E29-E31</f>
        <v>22752451.5</v>
      </c>
    </row>
    <row r="37" spans="2:7" x14ac:dyDescent="0.3">
      <c r="B37" s="4"/>
      <c r="E37" s="5"/>
    </row>
    <row r="38" spans="2:7" x14ac:dyDescent="0.3">
      <c r="B38" s="3" t="s">
        <v>86</v>
      </c>
      <c r="E38" s="12">
        <f>SUM(E39:E40)</f>
        <v>-453157.54999999935</v>
      </c>
    </row>
    <row r="39" spans="2:7" x14ac:dyDescent="0.3">
      <c r="B39" s="4" t="s">
        <v>87</v>
      </c>
      <c r="E39" s="5">
        <v>2590488.4800000004</v>
      </c>
    </row>
    <row r="40" spans="2:7" x14ac:dyDescent="0.3">
      <c r="B40" s="4" t="s">
        <v>88</v>
      </c>
      <c r="E40" s="5">
        <v>-3043646.03</v>
      </c>
    </row>
    <row r="41" spans="2:7" x14ac:dyDescent="0.3">
      <c r="B41" s="4"/>
      <c r="E41" s="13"/>
    </row>
    <row r="42" spans="2:7" hidden="1" x14ac:dyDescent="0.3">
      <c r="B42" s="3" t="s">
        <v>89</v>
      </c>
      <c r="E42" s="8">
        <f>+E36+E38</f>
        <v>22299293.949999999</v>
      </c>
    </row>
    <row r="43" spans="2:7" hidden="1" x14ac:dyDescent="0.3">
      <c r="B43" s="4"/>
      <c r="E43" s="5"/>
    </row>
    <row r="44" spans="2:7" hidden="1" x14ac:dyDescent="0.3">
      <c r="B44" s="4" t="s">
        <v>90</v>
      </c>
      <c r="E44" s="5"/>
    </row>
    <row r="45" spans="2:7" hidden="1" x14ac:dyDescent="0.3">
      <c r="B45" s="4"/>
      <c r="E45" s="5"/>
    </row>
    <row r="46" spans="2:7" hidden="1" x14ac:dyDescent="0.3">
      <c r="B46" s="4" t="s">
        <v>45</v>
      </c>
      <c r="E46" s="5"/>
    </row>
    <row r="47" spans="2:7" hidden="1" x14ac:dyDescent="0.3">
      <c r="B47" s="4"/>
      <c r="E47" s="13"/>
    </row>
    <row r="48" spans="2:7" x14ac:dyDescent="0.3">
      <c r="B48" s="3" t="s">
        <v>91</v>
      </c>
      <c r="E48" s="8">
        <f>+E42+E44+E46</f>
        <v>22299293.949999999</v>
      </c>
      <c r="G48" s="5"/>
    </row>
    <row r="49" spans="2:5" x14ac:dyDescent="0.3">
      <c r="B49" s="4"/>
      <c r="E49" s="5"/>
    </row>
    <row r="50" spans="2:5" x14ac:dyDescent="0.3">
      <c r="B50" s="4" t="s">
        <v>92</v>
      </c>
      <c r="E50" s="5">
        <v>-5095402.5199999996</v>
      </c>
    </row>
    <row r="51" spans="2:5" x14ac:dyDescent="0.3">
      <c r="B51" s="4"/>
      <c r="E51" s="13"/>
    </row>
    <row r="52" spans="2:5" x14ac:dyDescent="0.3">
      <c r="B52" s="3" t="s">
        <v>93</v>
      </c>
      <c r="E52" s="8">
        <f>+E48+E50</f>
        <v>17203891.43</v>
      </c>
    </row>
    <row r="58" spans="2:5" x14ac:dyDescent="0.3">
      <c r="B58" s="9" t="s">
        <v>54</v>
      </c>
      <c r="C58" s="17" t="s">
        <v>56</v>
      </c>
      <c r="D58" s="17"/>
      <c r="E58" s="17"/>
    </row>
    <row r="59" spans="2:5" x14ac:dyDescent="0.3">
      <c r="B59" s="10" t="s">
        <v>55</v>
      </c>
      <c r="C59" s="18" t="s">
        <v>57</v>
      </c>
      <c r="D59" s="18"/>
      <c r="E59" s="18"/>
    </row>
    <row r="65" spans="2:5" x14ac:dyDescent="0.3">
      <c r="B65" s="17" t="s">
        <v>58</v>
      </c>
      <c r="C65" s="17"/>
      <c r="D65" s="17"/>
      <c r="E65" s="17"/>
    </row>
    <row r="66" spans="2:5" x14ac:dyDescent="0.3">
      <c r="B66" s="18" t="s">
        <v>59</v>
      </c>
      <c r="C66" s="18"/>
      <c r="D66" s="18"/>
      <c r="E66" s="18"/>
    </row>
  </sheetData>
  <mergeCells count="8">
    <mergeCell ref="B65:E65"/>
    <mergeCell ref="B66:E66"/>
    <mergeCell ref="B2:E2"/>
    <mergeCell ref="B3:E3"/>
    <mergeCell ref="B4:E4"/>
    <mergeCell ref="B5:E5"/>
    <mergeCell ref="C58:E58"/>
    <mergeCell ref="C59:E59"/>
  </mergeCells>
  <printOptions horizontalCentered="1"/>
  <pageMargins left="0.70866141732283472" right="0.70866141732283472" top="0.59" bottom="0.55118110236220474" header="0.31496062992125984" footer="0.31496062992125984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SEP 2015</vt:lpstr>
      <vt:lpstr>ER - SEP 2015</vt:lpstr>
      <vt:lpstr>'BG - SEP 2015'!Área_de_impresión</vt:lpstr>
      <vt:lpstr>'ER - SEP 2015'!Área_de_impresión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Garcia</dc:creator>
  <cp:lastModifiedBy>Rene Garcia</cp:lastModifiedBy>
  <cp:lastPrinted>2015-10-20T14:43:54Z</cp:lastPrinted>
  <dcterms:created xsi:type="dcterms:W3CDTF">2015-10-19T22:36:30Z</dcterms:created>
  <dcterms:modified xsi:type="dcterms:W3CDTF">2015-10-20T14:43:55Z</dcterms:modified>
</cp:coreProperties>
</file>